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40" windowHeight="12570"/>
  </bookViews>
  <sheets>
    <sheet name="2.2.sz.mell  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34" i="1" l="1"/>
  <c r="G31" i="1"/>
  <c r="D34" i="1"/>
  <c r="D19" i="1"/>
  <c r="D31" i="1" s="1"/>
  <c r="D18" i="1"/>
  <c r="G32" i="1"/>
  <c r="C18" i="1"/>
  <c r="F34" i="1"/>
  <c r="C34" i="1"/>
  <c r="F31" i="1"/>
  <c r="C25" i="1"/>
  <c r="C19" i="1"/>
  <c r="C31" i="1" s="1"/>
  <c r="F18" i="1"/>
  <c r="F32" i="1" s="1"/>
  <c r="C33" i="1" l="1"/>
  <c r="C32" i="1"/>
  <c r="D32" i="1"/>
  <c r="D33" i="1"/>
  <c r="G33" i="1"/>
  <c r="F33" i="1"/>
</calcChain>
</file>

<file path=xl/sharedStrings.xml><?xml version="1.0" encoding="utf-8"?>
<sst xmlns="http://schemas.openxmlformats.org/spreadsheetml/2006/main" count="89" uniqueCount="86">
  <si>
    <t>II. Felhalmozási célú bevételek és kiadások mérlege
(Önkormányzati szinten)</t>
  </si>
  <si>
    <t>Sor-
szám</t>
  </si>
  <si>
    <t>Bevételek</t>
  </si>
  <si>
    <t>Kiadások</t>
  </si>
  <si>
    <t>Megnevezés</t>
  </si>
  <si>
    <t>A</t>
  </si>
  <si>
    <t>B</t>
  </si>
  <si>
    <t>C</t>
  </si>
  <si>
    <t>F</t>
  </si>
  <si>
    <t>G</t>
  </si>
  <si>
    <t>1.</t>
  </si>
  <si>
    <t>Felhalmozási célú támogatások államháztartáson belülről</t>
  </si>
  <si>
    <t>Beruházások</t>
  </si>
  <si>
    <t>2.</t>
  </si>
  <si>
    <t>1.-ből EU-s támogatás</t>
  </si>
  <si>
    <t>1.-ből EU-s forrásból megvalósuló beruházás</t>
  </si>
  <si>
    <t>3.</t>
  </si>
  <si>
    <t>Felhalmozási bevételek</t>
  </si>
  <si>
    <t>Felújítások</t>
  </si>
  <si>
    <t>4.</t>
  </si>
  <si>
    <t>3.-ból EU-s forrásból megvalósuló felújítás</t>
  </si>
  <si>
    <t>5.</t>
  </si>
  <si>
    <t>4.-ből EU-s támogatás (közvetlen)</t>
  </si>
  <si>
    <t>6.</t>
  </si>
  <si>
    <t>Egyéb felhalmozási célú bevételek</t>
  </si>
  <si>
    <t>7.</t>
  </si>
  <si>
    <t>8.</t>
  </si>
  <si>
    <t>9.</t>
  </si>
  <si>
    <t>10.</t>
  </si>
  <si>
    <t>11.</t>
  </si>
  <si>
    <t>Tartalékok</t>
  </si>
  <si>
    <t>12.</t>
  </si>
  <si>
    <t>Költségvetési bevételek összesen: (1.+3.+4.+6.+…+11.)</t>
  </si>
  <si>
    <t>Költségvetési kiadások összesen: (1.+3.+5.+...+11.)</t>
  </si>
  <si>
    <t>13.</t>
  </si>
  <si>
    <t>Hiány belső finanszírozás bevételei ( 14+…+18)</t>
  </si>
  <si>
    <t>Értékpapír vásárlása, visszavásárlása</t>
  </si>
  <si>
    <t>14.</t>
  </si>
  <si>
    <t>Költségvetési maradvány igénybevétele</t>
  </si>
  <si>
    <t>Hitelek törlesztése</t>
  </si>
  <si>
    <t>15.</t>
  </si>
  <si>
    <t xml:space="preserve">Vállalkozási maradvány igénybevétele </t>
  </si>
  <si>
    <t>Rövid lejáratú hitelek törlesztése</t>
  </si>
  <si>
    <t>16.</t>
  </si>
  <si>
    <t xml:space="preserve">Betét visszavonásából származó bevétel </t>
  </si>
  <si>
    <t>Hosszú lejáratú hitelek törlesztése</t>
  </si>
  <si>
    <t>17.</t>
  </si>
  <si>
    <t>Értékpapír értékesítése</t>
  </si>
  <si>
    <t>Kölcsön törlesztése</t>
  </si>
  <si>
    <t>18.</t>
  </si>
  <si>
    <t>Egyéb belső finanszírozási bevételek</t>
  </si>
  <si>
    <t>Befektetési célú belföldi, külföldi értékpapírok vásárlása</t>
  </si>
  <si>
    <t>19.</t>
  </si>
  <si>
    <t>Hiány külső finanszírozásának bevételei (20+…+24 )</t>
  </si>
  <si>
    <t>Betét elhelyezése</t>
  </si>
  <si>
    <t>20.</t>
  </si>
  <si>
    <t>Hosszú lejáratú hitelek, kölcsönök felvétele</t>
  </si>
  <si>
    <t>Pénzügyi lízing kiadásai</t>
  </si>
  <si>
    <t>21.</t>
  </si>
  <si>
    <t>Likviditási célú hitelek, kölcsönök felvétele</t>
  </si>
  <si>
    <t>22.</t>
  </si>
  <si>
    <t>Rövid lejáratú hitelek, kölcsönök felvétele</t>
  </si>
  <si>
    <t>23.</t>
  </si>
  <si>
    <t>Értékpapírok kibocsátása</t>
  </si>
  <si>
    <t>24.</t>
  </si>
  <si>
    <t>Egyéb külső finanszírozási bevételek</t>
  </si>
  <si>
    <t>25.</t>
  </si>
  <si>
    <t>Felhalmozási célú finanszírozási bevételek összesen (13.+19.)</t>
  </si>
  <si>
    <t>Felhalmozási célú finanszírozási kiadások összesen (13.+...+24.)</t>
  </si>
  <si>
    <t>26.</t>
  </si>
  <si>
    <t>BEVÉTEL ÖSSZESEN (12+25)</t>
  </si>
  <si>
    <t>KIADÁSOK ÖSSZESEN (12+25)</t>
  </si>
  <si>
    <t>27.</t>
  </si>
  <si>
    <t>Költségvetési hiány:</t>
  </si>
  <si>
    <t>Költségvetési többlet:</t>
  </si>
  <si>
    <t>28.</t>
  </si>
  <si>
    <t>Tárgyévi  hiány:</t>
  </si>
  <si>
    <t>Tárgyévi  többlet:</t>
  </si>
  <si>
    <t>D</t>
  </si>
  <si>
    <t>E</t>
  </si>
  <si>
    <t>2020. évi költségvetés</t>
  </si>
  <si>
    <t>2020. évi költségvetés módosított</t>
  </si>
  <si>
    <t>2.2 melléklet a 2/2020. (II.14.) önkormányztai rendelethez</t>
  </si>
  <si>
    <t xml:space="preserve">Felhalmozási célú átvett pénzeszközök </t>
  </si>
  <si>
    <t>Egyéb felhalmozási célú kiadások</t>
  </si>
  <si>
    <t>2.2 melléklet a 11/2020. (VII.24.)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</si>
</sst>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#"/>
  </numFmts>
  <fonts count="8" x14ac:knownFonts="1">
    <font>
      <sz val="10"/>
      <name val="Times New Roman CE"/>
      <charset val="238"/>
    </font>
    <font>
      <sz val="10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164" fontId="4" fillId="0" borderId="0" xfId="0" applyNumberFormat="1" applyFont="1" applyFill="1" applyAlignment="1" applyProtection="1">
      <alignment vertical="center" wrapText="1"/>
    </xf>
    <xf numFmtId="164" fontId="4" fillId="0" borderId="0" xfId="0" applyNumberFormat="1" applyFont="1" applyFill="1" applyAlignment="1" applyProtection="1">
      <alignment horizontal="centerContinuous" vertical="center" wrapText="1"/>
    </xf>
    <xf numFmtId="164" fontId="5" fillId="0" borderId="0" xfId="0" applyNumberFormat="1" applyFont="1" applyFill="1" applyAlignment="1" applyProtection="1">
      <alignment vertical="center" wrapText="1"/>
    </xf>
    <xf numFmtId="164" fontId="5" fillId="0" borderId="0" xfId="0" applyNumberFormat="1" applyFont="1" applyFill="1" applyAlignment="1" applyProtection="1">
      <alignment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Continuous" vertical="center" wrapText="1"/>
    </xf>
    <xf numFmtId="164" fontId="4" fillId="0" borderId="2" xfId="0" applyNumberFormat="1" applyFont="1" applyFill="1" applyBorder="1" applyAlignment="1" applyProtection="1">
      <alignment horizontal="centerContinuous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164" fontId="5" fillId="0" borderId="0" xfId="0" applyNumberFormat="1" applyFont="1" applyFill="1" applyAlignment="1" applyProtection="1">
      <alignment horizontal="centerContinuous" vertical="center" wrapText="1"/>
    </xf>
    <xf numFmtId="164" fontId="6" fillId="0" borderId="0" xfId="0" applyNumberFormat="1" applyFont="1" applyFill="1" applyAlignment="1" applyProtection="1">
      <alignment textRotation="180" wrapText="1"/>
      <protection locked="0"/>
    </xf>
    <xf numFmtId="164" fontId="5" fillId="0" borderId="5" xfId="0" applyNumberFormat="1" applyFont="1" applyFill="1" applyBorder="1" applyAlignment="1" applyProtection="1">
      <alignment horizontal="left" vertical="center" wrapText="1"/>
    </xf>
    <xf numFmtId="164" fontId="5" fillId="0" borderId="6" xfId="0" applyNumberFormat="1" applyFont="1" applyFill="1" applyBorder="1" applyAlignment="1" applyProtection="1">
      <alignment horizontal="left" vertical="center" wrapText="1"/>
    </xf>
    <xf numFmtId="164" fontId="5" fillId="0" borderId="7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8" xfId="0" applyNumberFormat="1" applyFont="1" applyFill="1" applyBorder="1" applyAlignment="1" applyProtection="1">
      <alignment horizontal="left" vertical="center" wrapText="1"/>
    </xf>
    <xf numFmtId="164" fontId="5" fillId="0" borderId="9" xfId="0" applyNumberFormat="1" applyFont="1" applyFill="1" applyBorder="1" applyAlignment="1" applyProtection="1">
      <alignment horizontal="left" vertical="center" wrapText="1"/>
    </xf>
    <xf numFmtId="164" fontId="5" fillId="0" borderId="10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9" xfId="0" quotePrefix="1" applyNumberFormat="1" applyFont="1" applyFill="1" applyBorder="1" applyAlignment="1" applyProtection="1">
      <alignment horizontal="left" vertical="center" wrapText="1"/>
      <protection locked="0"/>
    </xf>
    <xf numFmtId="164" fontId="5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12" xfId="0" applyNumberFormat="1" applyFont="1" applyFill="1" applyBorder="1" applyAlignment="1" applyProtection="1">
      <alignment horizontal="left" vertical="center" wrapText="1"/>
    </xf>
    <xf numFmtId="164" fontId="5" fillId="0" borderId="13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13" xfId="0" applyNumberFormat="1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right" vertical="center" wrapText="1"/>
    </xf>
    <xf numFmtId="164" fontId="6" fillId="0" borderId="13" xfId="0" applyNumberFormat="1" applyFont="1" applyFill="1" applyBorder="1" applyAlignment="1" applyProtection="1">
      <alignment horizontal="left" vertical="center" wrapText="1"/>
    </xf>
    <xf numFmtId="164" fontId="6" fillId="0" borderId="7" xfId="0" applyNumberFormat="1" applyFont="1" applyFill="1" applyBorder="1" applyAlignment="1" applyProtection="1">
      <alignment horizontal="right" vertical="center" wrapText="1"/>
    </xf>
    <xf numFmtId="164" fontId="5" fillId="0" borderId="10" xfId="0" applyNumberFormat="1" applyFont="1" applyFill="1" applyBorder="1" applyAlignment="1" applyProtection="1">
      <alignment horizontal="left" vertical="center" wrapText="1"/>
    </xf>
    <xf numFmtId="164" fontId="6" fillId="0" borderId="10" xfId="0" applyNumberFormat="1" applyFont="1" applyFill="1" applyBorder="1" applyAlignment="1" applyProtection="1">
      <alignment horizontal="left" vertical="center" wrapText="1"/>
    </xf>
    <xf numFmtId="164" fontId="6" fillId="0" borderId="10" xfId="0" applyNumberFormat="1" applyFont="1" applyFill="1" applyBorder="1" applyAlignment="1" applyProtection="1">
      <alignment horizontal="right" vertical="center" wrapText="1"/>
    </xf>
    <xf numFmtId="164" fontId="5" fillId="0" borderId="6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14" xfId="0" applyNumberFormat="1" applyFont="1" applyFill="1" applyBorder="1" applyAlignment="1" applyProtection="1">
      <alignment horizontal="left" vertical="center" wrapTex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4" fillId="0" borderId="17" xfId="0" applyNumberFormat="1" applyFont="1" applyFill="1" applyBorder="1" applyAlignment="1" applyProtection="1">
      <alignment horizontal="centerContinuous" vertical="center" wrapText="1"/>
    </xf>
    <xf numFmtId="164" fontId="4" fillId="0" borderId="17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19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20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8" xfId="0" applyNumberFormat="1" applyFont="1" applyFill="1" applyBorder="1" applyAlignment="1" applyProtection="1">
      <alignment horizontal="right" vertical="center" wrapText="1"/>
    </xf>
    <xf numFmtId="164" fontId="5" fillId="0" borderId="21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22" xfId="0" applyNumberFormat="1" applyFont="1" applyFill="1" applyBorder="1" applyAlignment="1" applyProtection="1">
      <alignment horizontal="center" vertical="center" wrapText="1"/>
    </xf>
    <xf numFmtId="164" fontId="5" fillId="0" borderId="23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22" xfId="0" applyNumberFormat="1" applyFont="1" applyFill="1" applyBorder="1" applyAlignment="1" applyProtection="1">
      <alignment horizontal="right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5" fillId="0" borderId="27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28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3" xfId="0" applyNumberFormat="1" applyFont="1" applyFill="1" applyBorder="1" applyAlignment="1" applyProtection="1">
      <alignment horizontal="right" vertical="center" wrapText="1"/>
    </xf>
    <xf numFmtId="164" fontId="4" fillId="0" borderId="4" xfId="0" applyNumberFormat="1" applyFont="1" applyFill="1" applyBorder="1" applyAlignment="1" applyProtection="1">
      <alignment horizontal="right" vertical="center" wrapText="1"/>
    </xf>
    <xf numFmtId="164" fontId="4" fillId="0" borderId="15" xfId="0" applyNumberFormat="1" applyFont="1" applyFill="1" applyBorder="1" applyAlignment="1" applyProtection="1">
      <alignment horizontal="center" vertical="center" wrapText="1"/>
    </xf>
    <xf numFmtId="164" fontId="4" fillId="0" borderId="16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4" fillId="0" borderId="24" xfId="0" applyNumberFormat="1" applyFont="1" applyFill="1" applyBorder="1" applyAlignment="1" applyProtection="1">
      <alignment horizontal="center" vertical="center" wrapText="1"/>
    </xf>
    <xf numFmtId="164" fontId="4" fillId="0" borderId="25" xfId="0" applyNumberFormat="1" applyFont="1" applyFill="1" applyBorder="1" applyAlignment="1" applyProtection="1">
      <alignment horizontal="center" vertical="center" wrapText="1"/>
    </xf>
    <xf numFmtId="164" fontId="4" fillId="0" borderId="26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right" wrapText="1"/>
    </xf>
    <xf numFmtId="164" fontId="5" fillId="2" borderId="29" xfId="0" applyNumberFormat="1" applyFont="1" applyFill="1" applyBorder="1" applyAlignment="1" applyProtection="1">
      <alignment horizontal="right" wrapText="1"/>
    </xf>
  </cellXfs>
  <cellStyles count="5">
    <cellStyle name="Ezres 2" xfId="1"/>
    <cellStyle name="Ezres 3" xfId="2"/>
    <cellStyle name="Hiperhivatkozás" xfId="3"/>
    <cellStyle name="Már látott hiperhivatkozás" xfId="4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4"/>
  <sheetViews>
    <sheetView tabSelected="1" zoomScaleNormal="100" zoomScaleSheetLayoutView="115" workbookViewId="0">
      <selection activeCell="J22" sqref="J22"/>
    </sheetView>
  </sheetViews>
  <sheetFormatPr defaultColWidth="9.33203125" defaultRowHeight="15.75" x14ac:dyDescent="0.2"/>
  <cols>
    <col min="1" max="1" width="6.83203125" style="3" customWidth="1"/>
    <col min="2" max="2" width="55.1640625" style="5" customWidth="1"/>
    <col min="3" max="4" width="15.83203125" style="3" customWidth="1"/>
    <col min="5" max="5" width="52" style="3" customWidth="1"/>
    <col min="6" max="7" width="15.83203125" style="3" customWidth="1"/>
    <col min="8" max="8" width="4.83203125" style="3" customWidth="1"/>
    <col min="9" max="16384" width="9.33203125" style="3"/>
  </cols>
  <sheetData>
    <row r="1" spans="1:8" ht="40.5" customHeight="1" x14ac:dyDescent="0.2">
      <c r="A1" s="55" t="s">
        <v>0</v>
      </c>
      <c r="B1" s="55"/>
      <c r="C1" s="55"/>
      <c r="D1" s="55"/>
      <c r="E1" s="55"/>
      <c r="F1" s="55"/>
      <c r="G1" s="36"/>
      <c r="H1" s="1"/>
    </row>
    <row r="2" spans="1:8" ht="20.25" customHeight="1" x14ac:dyDescent="0.25">
      <c r="B2" s="2"/>
      <c r="C2" s="13"/>
      <c r="D2" s="13"/>
      <c r="E2" s="59" t="s">
        <v>85</v>
      </c>
      <c r="F2" s="59"/>
      <c r="G2" s="59"/>
      <c r="H2" s="4"/>
    </row>
    <row r="3" spans="1:8" ht="16.5" thickBot="1" x14ac:dyDescent="0.3">
      <c r="E3" s="60" t="s">
        <v>82</v>
      </c>
      <c r="F3" s="60"/>
      <c r="G3" s="60"/>
      <c r="H3" s="14"/>
    </row>
    <row r="4" spans="1:8" ht="24" customHeight="1" thickBot="1" x14ac:dyDescent="0.25">
      <c r="A4" s="53" t="s">
        <v>1</v>
      </c>
      <c r="B4" s="6" t="s">
        <v>2</v>
      </c>
      <c r="C4" s="7"/>
      <c r="D4" s="37"/>
      <c r="E4" s="56" t="s">
        <v>3</v>
      </c>
      <c r="F4" s="57"/>
      <c r="G4" s="58"/>
      <c r="H4" s="14"/>
    </row>
    <row r="5" spans="1:8" s="10" customFormat="1" ht="51" customHeight="1" thickBot="1" x14ac:dyDescent="0.25">
      <c r="A5" s="54"/>
      <c r="B5" s="8" t="s">
        <v>4</v>
      </c>
      <c r="C5" s="9" t="s">
        <v>80</v>
      </c>
      <c r="D5" s="9" t="s">
        <v>81</v>
      </c>
      <c r="E5" s="8" t="s">
        <v>4</v>
      </c>
      <c r="F5" s="45" t="s">
        <v>80</v>
      </c>
      <c r="G5" s="9" t="s">
        <v>81</v>
      </c>
      <c r="H5" s="14"/>
    </row>
    <row r="6" spans="1:8" s="10" customFormat="1" ht="16.5" thickBot="1" x14ac:dyDescent="0.25">
      <c r="A6" s="11" t="s">
        <v>5</v>
      </c>
      <c r="B6" s="8" t="s">
        <v>6</v>
      </c>
      <c r="C6" s="9" t="s">
        <v>7</v>
      </c>
      <c r="D6" s="38" t="s">
        <v>78</v>
      </c>
      <c r="E6" s="8" t="s">
        <v>79</v>
      </c>
      <c r="F6" s="45" t="s">
        <v>8</v>
      </c>
      <c r="G6" s="48" t="s">
        <v>9</v>
      </c>
      <c r="H6" s="14"/>
    </row>
    <row r="7" spans="1:8" ht="12.75" customHeight="1" x14ac:dyDescent="0.2">
      <c r="A7" s="15" t="s">
        <v>10</v>
      </c>
      <c r="B7" s="16" t="s">
        <v>11</v>
      </c>
      <c r="C7" s="17">
        <v>217900630</v>
      </c>
      <c r="D7" s="39">
        <v>269573925</v>
      </c>
      <c r="E7" s="16" t="s">
        <v>12</v>
      </c>
      <c r="F7" s="17">
        <v>447184220</v>
      </c>
      <c r="G7" s="17">
        <v>448407858</v>
      </c>
      <c r="H7" s="14"/>
    </row>
    <row r="8" spans="1:8" x14ac:dyDescent="0.2">
      <c r="A8" s="18" t="s">
        <v>13</v>
      </c>
      <c r="B8" s="19" t="s">
        <v>14</v>
      </c>
      <c r="C8" s="20"/>
      <c r="D8" s="40"/>
      <c r="E8" s="19" t="s">
        <v>15</v>
      </c>
      <c r="F8" s="20"/>
      <c r="G8" s="20"/>
      <c r="H8" s="14"/>
    </row>
    <row r="9" spans="1:8" ht="12.95" customHeight="1" x14ac:dyDescent="0.2">
      <c r="A9" s="18" t="s">
        <v>16</v>
      </c>
      <c r="B9" s="19" t="s">
        <v>17</v>
      </c>
      <c r="C9" s="20">
        <v>18611990</v>
      </c>
      <c r="D9" s="40">
        <v>18611990</v>
      </c>
      <c r="E9" s="19" t="s">
        <v>18</v>
      </c>
      <c r="F9" s="20">
        <v>65434017</v>
      </c>
      <c r="G9" s="20">
        <v>96907807</v>
      </c>
      <c r="H9" s="14"/>
    </row>
    <row r="10" spans="1:8" ht="12.95" customHeight="1" x14ac:dyDescent="0.2">
      <c r="A10" s="18" t="s">
        <v>19</v>
      </c>
      <c r="B10" s="19" t="s">
        <v>83</v>
      </c>
      <c r="C10" s="20"/>
      <c r="D10" s="40">
        <v>250000</v>
      </c>
      <c r="E10" s="19" t="s">
        <v>20</v>
      </c>
      <c r="F10" s="20"/>
      <c r="G10" s="20"/>
      <c r="H10" s="14"/>
    </row>
    <row r="11" spans="1:8" ht="12.75" customHeight="1" x14ac:dyDescent="0.2">
      <c r="A11" s="18" t="s">
        <v>21</v>
      </c>
      <c r="B11" s="19" t="s">
        <v>22</v>
      </c>
      <c r="C11" s="20"/>
      <c r="D11" s="40"/>
      <c r="E11" s="19" t="s">
        <v>84</v>
      </c>
      <c r="F11" s="21"/>
      <c r="G11" s="20">
        <v>161943540</v>
      </c>
      <c r="H11" s="14"/>
    </row>
    <row r="12" spans="1:8" ht="12.95" customHeight="1" x14ac:dyDescent="0.2">
      <c r="A12" s="18" t="s">
        <v>23</v>
      </c>
      <c r="B12" s="19" t="s">
        <v>24</v>
      </c>
      <c r="C12" s="20"/>
      <c r="D12" s="41"/>
      <c r="E12" s="22"/>
      <c r="F12" s="21"/>
      <c r="G12" s="20"/>
      <c r="H12" s="14"/>
    </row>
    <row r="13" spans="1:8" ht="12.95" customHeight="1" x14ac:dyDescent="0.2">
      <c r="A13" s="18" t="s">
        <v>25</v>
      </c>
      <c r="B13" s="23"/>
      <c r="C13" s="20"/>
      <c r="D13" s="40"/>
      <c r="E13" s="22"/>
      <c r="F13" s="21"/>
      <c r="G13" s="20"/>
      <c r="H13" s="14"/>
    </row>
    <row r="14" spans="1:8" ht="12.95" customHeight="1" x14ac:dyDescent="0.2">
      <c r="A14" s="18" t="s">
        <v>26</v>
      </c>
      <c r="B14" s="23"/>
      <c r="C14" s="20"/>
      <c r="D14" s="40"/>
      <c r="E14" s="22"/>
      <c r="F14" s="21"/>
      <c r="G14" s="20"/>
      <c r="H14" s="14"/>
    </row>
    <row r="15" spans="1:8" ht="12.95" customHeight="1" x14ac:dyDescent="0.2">
      <c r="A15" s="18" t="s">
        <v>27</v>
      </c>
      <c r="B15" s="22"/>
      <c r="C15" s="20"/>
      <c r="D15" s="41"/>
      <c r="E15" s="22"/>
      <c r="F15" s="21"/>
      <c r="G15" s="20"/>
      <c r="H15" s="14"/>
    </row>
    <row r="16" spans="1:8" x14ac:dyDescent="0.2">
      <c r="A16" s="18" t="s">
        <v>28</v>
      </c>
      <c r="B16" s="23"/>
      <c r="C16" s="20"/>
      <c r="D16" s="41"/>
      <c r="E16" s="22"/>
      <c r="F16" s="21"/>
      <c r="G16" s="20"/>
      <c r="H16" s="14"/>
    </row>
    <row r="17" spans="1:8" ht="14.25" customHeight="1" thickBot="1" x14ac:dyDescent="0.25">
      <c r="A17" s="24" t="s">
        <v>29</v>
      </c>
      <c r="B17" s="25"/>
      <c r="C17" s="50"/>
      <c r="D17" s="42"/>
      <c r="E17" s="26" t="s">
        <v>30</v>
      </c>
      <c r="F17" s="49"/>
      <c r="G17" s="50"/>
      <c r="H17" s="14"/>
    </row>
    <row r="18" spans="1:8" ht="32.25" customHeight="1" thickBot="1" x14ac:dyDescent="0.25">
      <c r="A18" s="27" t="s">
        <v>31</v>
      </c>
      <c r="B18" s="12" t="s">
        <v>32</v>
      </c>
      <c r="C18" s="28">
        <f>+C7+C9+C10+C12+C13+C14+C15+C16+C17</f>
        <v>236512620</v>
      </c>
      <c r="D18" s="51">
        <f>+D7+D9+D10+D12+D13+D14+D15+D16+D17</f>
        <v>288435915</v>
      </c>
      <c r="E18" s="12" t="s">
        <v>33</v>
      </c>
      <c r="F18" s="47">
        <f>+F7+F9+F11+F12+F13+F14+F15+F16+F17</f>
        <v>512618237</v>
      </c>
      <c r="G18" s="51">
        <f>+G7+G9+G11+G12+G13+G14+G15+G16+G17</f>
        <v>707259205</v>
      </c>
      <c r="H18" s="14"/>
    </row>
    <row r="19" spans="1:8" ht="14.25" customHeight="1" x14ac:dyDescent="0.2">
      <c r="A19" s="15" t="s">
        <v>34</v>
      </c>
      <c r="B19" s="29" t="s">
        <v>35</v>
      </c>
      <c r="C19" s="30">
        <f>+C20+C21+C22+C23+C24</f>
        <v>273501179</v>
      </c>
      <c r="D19" s="30">
        <f>+D20+D21+D22+D23+D24</f>
        <v>273501179</v>
      </c>
      <c r="E19" s="16" t="s">
        <v>36</v>
      </c>
      <c r="F19" s="46"/>
      <c r="G19" s="17"/>
      <c r="H19" s="14"/>
    </row>
    <row r="20" spans="1:8" ht="12.95" customHeight="1" x14ac:dyDescent="0.2">
      <c r="A20" s="18" t="s">
        <v>37</v>
      </c>
      <c r="B20" s="19" t="s">
        <v>38</v>
      </c>
      <c r="C20" s="20">
        <v>273501179</v>
      </c>
      <c r="D20" s="40">
        <v>273501179</v>
      </c>
      <c r="E20" s="19" t="s">
        <v>39</v>
      </c>
      <c r="F20" s="21"/>
      <c r="G20" s="20"/>
      <c r="H20" s="14"/>
    </row>
    <row r="21" spans="1:8" ht="12.95" customHeight="1" x14ac:dyDescent="0.2">
      <c r="A21" s="15" t="s">
        <v>40</v>
      </c>
      <c r="B21" s="19" t="s">
        <v>41</v>
      </c>
      <c r="C21" s="20"/>
      <c r="D21" s="40"/>
      <c r="E21" s="19" t="s">
        <v>42</v>
      </c>
      <c r="F21" s="21"/>
      <c r="G21" s="20"/>
      <c r="H21" s="14"/>
    </row>
    <row r="22" spans="1:8" ht="12.95" customHeight="1" x14ac:dyDescent="0.2">
      <c r="A22" s="18" t="s">
        <v>43</v>
      </c>
      <c r="B22" s="19" t="s">
        <v>44</v>
      </c>
      <c r="C22" s="20"/>
      <c r="D22" s="40"/>
      <c r="E22" s="19" t="s">
        <v>45</v>
      </c>
      <c r="F22" s="21"/>
      <c r="G22" s="20"/>
      <c r="H22" s="14"/>
    </row>
    <row r="23" spans="1:8" ht="12.95" customHeight="1" x14ac:dyDescent="0.2">
      <c r="A23" s="15" t="s">
        <v>46</v>
      </c>
      <c r="B23" s="19" t="s">
        <v>47</v>
      </c>
      <c r="C23" s="20"/>
      <c r="D23" s="44"/>
      <c r="E23" s="26" t="s">
        <v>48</v>
      </c>
      <c r="F23" s="21"/>
      <c r="G23" s="20"/>
      <c r="H23" s="14"/>
    </row>
    <row r="24" spans="1:8" ht="12.95" customHeight="1" x14ac:dyDescent="0.2">
      <c r="A24" s="18" t="s">
        <v>49</v>
      </c>
      <c r="B24" s="31" t="s">
        <v>50</v>
      </c>
      <c r="C24" s="20"/>
      <c r="D24" s="40"/>
      <c r="E24" s="19" t="s">
        <v>51</v>
      </c>
      <c r="F24" s="21"/>
      <c r="G24" s="20"/>
      <c r="H24" s="14"/>
    </row>
    <row r="25" spans="1:8" ht="12.95" customHeight="1" x14ac:dyDescent="0.2">
      <c r="A25" s="15" t="s">
        <v>52</v>
      </c>
      <c r="B25" s="32" t="s">
        <v>53</v>
      </c>
      <c r="C25" s="33">
        <f>+C26+C27+C28+C29+C30</f>
        <v>0</v>
      </c>
      <c r="D25" s="43"/>
      <c r="E25" s="16" t="s">
        <v>54</v>
      </c>
      <c r="F25" s="21"/>
      <c r="G25" s="20"/>
      <c r="H25" s="14"/>
    </row>
    <row r="26" spans="1:8" ht="12.95" customHeight="1" x14ac:dyDescent="0.2">
      <c r="A26" s="18" t="s">
        <v>55</v>
      </c>
      <c r="B26" s="31" t="s">
        <v>56</v>
      </c>
      <c r="C26" s="20"/>
      <c r="D26" s="39"/>
      <c r="E26" s="16" t="s">
        <v>57</v>
      </c>
      <c r="F26" s="21"/>
      <c r="G26" s="20"/>
      <c r="H26" s="14"/>
    </row>
    <row r="27" spans="1:8" ht="12.95" customHeight="1" x14ac:dyDescent="0.2">
      <c r="A27" s="15" t="s">
        <v>58</v>
      </c>
      <c r="B27" s="31" t="s">
        <v>59</v>
      </c>
      <c r="C27" s="20"/>
      <c r="D27" s="39"/>
      <c r="E27" s="34"/>
      <c r="F27" s="21"/>
      <c r="G27" s="20"/>
      <c r="H27" s="14"/>
    </row>
    <row r="28" spans="1:8" ht="12.95" customHeight="1" x14ac:dyDescent="0.2">
      <c r="A28" s="18" t="s">
        <v>60</v>
      </c>
      <c r="B28" s="19" t="s">
        <v>61</v>
      </c>
      <c r="C28" s="20"/>
      <c r="D28" s="39"/>
      <c r="E28" s="34"/>
      <c r="F28" s="21"/>
      <c r="G28" s="20"/>
      <c r="H28" s="14"/>
    </row>
    <row r="29" spans="1:8" ht="12.95" customHeight="1" x14ac:dyDescent="0.2">
      <c r="A29" s="15" t="s">
        <v>62</v>
      </c>
      <c r="B29" s="16" t="s">
        <v>63</v>
      </c>
      <c r="C29" s="20"/>
      <c r="D29" s="40"/>
      <c r="E29" s="23"/>
      <c r="F29" s="21"/>
      <c r="G29" s="20"/>
      <c r="H29" s="14"/>
    </row>
    <row r="30" spans="1:8" ht="12.95" customHeight="1" thickBot="1" x14ac:dyDescent="0.25">
      <c r="A30" s="18" t="s">
        <v>64</v>
      </c>
      <c r="B30" s="35" t="s">
        <v>65</v>
      </c>
      <c r="C30" s="20"/>
      <c r="D30" s="39"/>
      <c r="E30" s="25"/>
      <c r="F30" s="49"/>
      <c r="G30" s="50"/>
      <c r="H30" s="14"/>
    </row>
    <row r="31" spans="1:8" ht="32.25" customHeight="1" thickBot="1" x14ac:dyDescent="0.25">
      <c r="A31" s="27" t="s">
        <v>66</v>
      </c>
      <c r="B31" s="12" t="s">
        <v>67</v>
      </c>
      <c r="C31" s="28">
        <f>+C19+C25</f>
        <v>273501179</v>
      </c>
      <c r="D31" s="28">
        <f>+D19+D25</f>
        <v>273501179</v>
      </c>
      <c r="E31" s="12" t="s">
        <v>68</v>
      </c>
      <c r="F31" s="47">
        <f>SUM(F19:F30)</f>
        <v>0</v>
      </c>
      <c r="G31" s="52">
        <f>SUM(G19:G30)</f>
        <v>0</v>
      </c>
      <c r="H31" s="14"/>
    </row>
    <row r="32" spans="1:8" ht="16.5" customHeight="1" thickBot="1" x14ac:dyDescent="0.25">
      <c r="A32" s="27" t="s">
        <v>69</v>
      </c>
      <c r="B32" s="12" t="s">
        <v>70</v>
      </c>
      <c r="C32" s="28">
        <f>+C18+C31</f>
        <v>510013799</v>
      </c>
      <c r="D32" s="28">
        <f>+D18+D31</f>
        <v>561937094</v>
      </c>
      <c r="E32" s="12" t="s">
        <v>71</v>
      </c>
      <c r="F32" s="47">
        <f>+F18+F31</f>
        <v>512618237</v>
      </c>
      <c r="G32" s="52">
        <f>+G18+G31</f>
        <v>707259205</v>
      </c>
      <c r="H32" s="14"/>
    </row>
    <row r="33" spans="1:8" ht="16.5" customHeight="1" thickBot="1" x14ac:dyDescent="0.25">
      <c r="A33" s="27" t="s">
        <v>72</v>
      </c>
      <c r="B33" s="12" t="s">
        <v>73</v>
      </c>
      <c r="C33" s="28">
        <f>IF(C18-F18&lt;0,F18-C18,"-")</f>
        <v>276105617</v>
      </c>
      <c r="D33" s="28">
        <f>IF(D18-G18&lt;0,G18-D18,"-")</f>
        <v>418823290</v>
      </c>
      <c r="E33" s="12" t="s">
        <v>74</v>
      </c>
      <c r="F33" s="47" t="str">
        <f>IF(C18-F18&gt;0,C18-F18,"-")</f>
        <v>-</v>
      </c>
      <c r="G33" s="52" t="str">
        <f>IF(D18-G18&gt;0,D18-G18,"-")</f>
        <v>-</v>
      </c>
      <c r="H33" s="14"/>
    </row>
    <row r="34" spans="1:8" ht="21.75" customHeight="1" thickBot="1" x14ac:dyDescent="0.25">
      <c r="A34" s="27" t="s">
        <v>75</v>
      </c>
      <c r="B34" s="12" t="s">
        <v>76</v>
      </c>
      <c r="C34" s="28" t="str">
        <f>IF(C27-F27&lt;0,F27-C27,"-")</f>
        <v>-</v>
      </c>
      <c r="D34" s="28" t="str">
        <f>IF(D27-G27&lt;0,G27-D27,"-")</f>
        <v>-</v>
      </c>
      <c r="E34" s="12" t="s">
        <v>77</v>
      </c>
      <c r="F34" s="47" t="str">
        <f>IF(C27-F27&gt;0,C27-F27,"-")</f>
        <v>-</v>
      </c>
      <c r="G34" s="52" t="str">
        <f>IF(D27-G27&gt;0,D27-G27,"-")</f>
        <v>-</v>
      </c>
      <c r="H34" s="14"/>
    </row>
  </sheetData>
  <mergeCells count="5">
    <mergeCell ref="A4:A5"/>
    <mergeCell ref="A1:F1"/>
    <mergeCell ref="E4:G4"/>
    <mergeCell ref="E2:G2"/>
    <mergeCell ref="E3:G3"/>
  </mergeCells>
  <printOptions horizontalCentered="1"/>
  <pageMargins left="0.39370078740157483" right="0.39370078740157483" top="0.39370078740157483" bottom="0.39370078740157483" header="0.78740157480314965" footer="0.78740157480314965"/>
  <pageSetup paperSize="9" scale="94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2.2.sz.mell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jelusics</dc:creator>
  <cp:lastModifiedBy>Schön Helga</cp:lastModifiedBy>
  <cp:lastPrinted>2018-02-12T09:10:36Z</cp:lastPrinted>
  <dcterms:created xsi:type="dcterms:W3CDTF">2015-02-06T16:41:35Z</dcterms:created>
  <dcterms:modified xsi:type="dcterms:W3CDTF">2020-07-27T08:52:54Z</dcterms:modified>
</cp:coreProperties>
</file>