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40" windowHeight="12570"/>
  </bookViews>
  <sheets>
    <sheet name="2.1.sz.mell  " sheetId="1" r:id="rId1"/>
  </sheets>
  <definedNames>
    <definedName name="_xlnm.Print_Area" localSheetId="0">'2.1.sz.mell  '!$A$1:$E$33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9" i="1" l="1"/>
  <c r="C20" i="1"/>
  <c r="C28" i="1" s="1"/>
  <c r="C19" i="1"/>
  <c r="C25" i="1"/>
  <c r="E28" i="1"/>
  <c r="C29" i="1" l="1"/>
  <c r="E29" i="1"/>
  <c r="E30" i="1"/>
  <c r="C30" i="1"/>
  <c r="E31" i="1" l="1"/>
  <c r="C31" i="1"/>
</calcChain>
</file>

<file path=xl/sharedStrings.xml><?xml version="1.0" encoding="utf-8"?>
<sst xmlns="http://schemas.openxmlformats.org/spreadsheetml/2006/main" count="79" uniqueCount="78">
  <si>
    <t>Tárgyévi  többlet:</t>
  </si>
  <si>
    <t>Tárgyévi  hiány:</t>
  </si>
  <si>
    <t>25.</t>
  </si>
  <si>
    <t>Költségvetési többlet:</t>
  </si>
  <si>
    <t>Költségvetési hiány:</t>
  </si>
  <si>
    <t>24.</t>
  </si>
  <si>
    <t>KIADÁSOK ÖSSZESEN (13.+22.)</t>
  </si>
  <si>
    <t>BEVÉTEL ÖSSZESEN (13.+22.)</t>
  </si>
  <si>
    <t>23.</t>
  </si>
  <si>
    <t>Működési célú finanszírozási kiadások összesen (14.+...+21.)</t>
  </si>
  <si>
    <t>Működési célú finanszírozási bevételek összesen (14.+19.)</t>
  </si>
  <si>
    <t>22.</t>
  </si>
  <si>
    <t xml:space="preserve">   Értékpapírok bevételei</t>
  </si>
  <si>
    <t>21.</t>
  </si>
  <si>
    <t>Betét elhelyezése</t>
  </si>
  <si>
    <t xml:space="preserve">   Likviditási célú hitelek, kölcsönök felvétele</t>
  </si>
  <si>
    <t>20.</t>
  </si>
  <si>
    <t>Forgatási célú belföldi, külföldi értékpapírok vásárlása</t>
  </si>
  <si>
    <t xml:space="preserve">Hiány külső finanszírozásának bevételei (20.+…+21.) </t>
  </si>
  <si>
    <t>19.</t>
  </si>
  <si>
    <t>Kölcsön törlesztése</t>
  </si>
  <si>
    <t xml:space="preserve">   Egyéb belső finanszírozási bevételek</t>
  </si>
  <si>
    <t>18.</t>
  </si>
  <si>
    <t>Hosszú lejáratú hitelek törlesztése</t>
  </si>
  <si>
    <t xml:space="preserve">   Betét visszavonásából származó bevétel </t>
  </si>
  <si>
    <t>17.</t>
  </si>
  <si>
    <t>Rövid lejáratú hitelek törlesztése</t>
  </si>
  <si>
    <t xml:space="preserve">   Vállalkozási maradvány igénybevétele </t>
  </si>
  <si>
    <t>16.</t>
  </si>
  <si>
    <t>Likviditási célú hitelek törlesztése</t>
  </si>
  <si>
    <t xml:space="preserve">   Költségvetési maradvány igénybevétele </t>
  </si>
  <si>
    <t>15.</t>
  </si>
  <si>
    <t>Értékpapír vásárlása, visszavásárlása</t>
  </si>
  <si>
    <t>Hiány belső finanszírozásának bevételei (15.+…+18. )</t>
  </si>
  <si>
    <t>14.</t>
  </si>
  <si>
    <t>Költségvetési kiadások összesen (1.+...+12.)</t>
  </si>
  <si>
    <t>Költségvetési bevételek összesen (1.+2.+4.+5.+7.+…+12.)</t>
  </si>
  <si>
    <t>13.</t>
  </si>
  <si>
    <t>12.</t>
  </si>
  <si>
    <t>11.</t>
  </si>
  <si>
    <t>10.</t>
  </si>
  <si>
    <t>9.</t>
  </si>
  <si>
    <t>8.</t>
  </si>
  <si>
    <t>7.</t>
  </si>
  <si>
    <t>Tartalékok</t>
  </si>
  <si>
    <t>5.-ből EU-s támogatás</t>
  </si>
  <si>
    <t>6.</t>
  </si>
  <si>
    <t>Egyéb működési célú kiadások</t>
  </si>
  <si>
    <t>Működési célú átvett pénzeszközök</t>
  </si>
  <si>
    <t>5.</t>
  </si>
  <si>
    <t>Ellátottak pénzbeli juttatásai</t>
  </si>
  <si>
    <t>Közhatalmi bevételek</t>
  </si>
  <si>
    <t>4.</t>
  </si>
  <si>
    <t xml:space="preserve">Dologi kiadások </t>
  </si>
  <si>
    <t>2.-ból EU-s támogatás</t>
  </si>
  <si>
    <t>3.</t>
  </si>
  <si>
    <t>Munkaadókat terhelő járulékok és szociális hozzájárulási adó</t>
  </si>
  <si>
    <t>2.</t>
  </si>
  <si>
    <t>Személyi juttatások</t>
  </si>
  <si>
    <t>Önkormányzatok működési támogatásai</t>
  </si>
  <si>
    <t>1.</t>
  </si>
  <si>
    <t>G</t>
  </si>
  <si>
    <t>F</t>
  </si>
  <si>
    <t>C</t>
  </si>
  <si>
    <t>B</t>
  </si>
  <si>
    <t>A</t>
  </si>
  <si>
    <t>Megnevezés</t>
  </si>
  <si>
    <t>Kiadások</t>
  </si>
  <si>
    <t>Bevételek</t>
  </si>
  <si>
    <t>Sor-
szám</t>
  </si>
  <si>
    <t>Műk. Célú visszatérített támogatás</t>
  </si>
  <si>
    <t>Áh-n belüli megelőlegezés visszafizetése</t>
  </si>
  <si>
    <t>Egyéb működési célú támogatások államháztartáson belülről</t>
  </si>
  <si>
    <t>I. 2020. évi Működési célú bevételek és kiadások mérlege
(Önkormányzati szinten)</t>
  </si>
  <si>
    <t xml:space="preserve">2020. évi költségvetés </t>
  </si>
  <si>
    <t>2020. évi költségvetés</t>
  </si>
  <si>
    <t>Működési bevételek</t>
  </si>
  <si>
    <t>2.1 melléklet a 2/2020. (II.14.)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</si>
</sst>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#,###"/>
  </numFmts>
  <fonts count="9" x14ac:knownFonts="1">
    <font>
      <sz val="10"/>
      <name val="Times New Roman CE"/>
      <charset val="238"/>
    </font>
    <font>
      <sz val="10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164" fontId="5" fillId="0" borderId="0" xfId="0" applyNumberFormat="1" applyFont="1" applyFill="1" applyAlignment="1" applyProtection="1">
      <alignment vertical="center" wrapText="1"/>
    </xf>
    <xf numFmtId="164" fontId="4" fillId="0" borderId="0" xfId="0" applyNumberFormat="1" applyFont="1" applyFill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164" fontId="7" fillId="0" borderId="0" xfId="0" applyNumberFormat="1" applyFont="1" applyFill="1" applyAlignment="1" applyProtection="1">
      <alignment horizontal="right" vertical="center"/>
    </xf>
    <xf numFmtId="164" fontId="4" fillId="0" borderId="1" xfId="0" applyNumberFormat="1" applyFont="1" applyFill="1" applyBorder="1" applyAlignment="1" applyProtection="1">
      <alignment horizontal="centerContinuous" vertical="center" wrapText="1"/>
    </xf>
    <xf numFmtId="164" fontId="4" fillId="0" borderId="2" xfId="0" applyNumberFormat="1" applyFont="1" applyFill="1" applyBorder="1" applyAlignment="1" applyProtection="1">
      <alignment horizontal="centerContinuous" vertical="center" wrapText="1"/>
    </xf>
    <xf numFmtId="164" fontId="4" fillId="0" borderId="3" xfId="0" applyNumberFormat="1" applyFont="1" applyFill="1" applyBorder="1" applyAlignment="1" applyProtection="1">
      <alignment horizontal="centerContinuous" vertical="center" wrapText="1"/>
    </xf>
    <xf numFmtId="164" fontId="4" fillId="0" borderId="1" xfId="0" applyNumberFormat="1" applyFont="1" applyFill="1" applyBorder="1" applyAlignment="1" applyProtection="1">
      <alignment horizontal="center" vertical="center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4" fillId="0" borderId="4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left" vertical="center" wrapText="1" indent="1"/>
    </xf>
    <xf numFmtId="164" fontId="5" fillId="0" borderId="6" xfId="0" applyNumberFormat="1" applyFont="1" applyFill="1" applyBorder="1" applyAlignment="1" applyProtection="1">
      <alignment horizontal="left" vertical="center" wrapText="1" indent="1"/>
    </xf>
    <xf numFmtId="164" fontId="5" fillId="0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8" xfId="0" applyNumberFormat="1" applyFont="1" applyFill="1" applyBorder="1" applyAlignment="1" applyProtection="1">
      <alignment horizontal="left" vertical="center" wrapText="1" indent="1"/>
    </xf>
    <xf numFmtId="164" fontId="5" fillId="0" borderId="9" xfId="0" applyNumberFormat="1" applyFont="1" applyFill="1" applyBorder="1" applyAlignment="1" applyProtection="1">
      <alignment horizontal="left" vertical="center" wrapText="1" indent="1"/>
    </xf>
    <xf numFmtId="164" fontId="5" fillId="0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11" xfId="0" applyNumberFormat="1" applyFont="1" applyFill="1" applyBorder="1" applyAlignment="1" applyProtection="1">
      <alignment horizontal="left" vertical="center" wrapText="1" indent="1"/>
    </xf>
    <xf numFmtId="164" fontId="5" fillId="0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3" xfId="0" applyNumberFormat="1" applyFont="1" applyFill="1" applyBorder="1" applyAlignment="1" applyProtection="1">
      <alignment horizontal="left" vertical="center" wrapText="1" indent="1"/>
      <protection locked="0"/>
    </xf>
    <xf numFmtId="164" fontId="5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4" fillId="0" borderId="4" xfId="0" applyNumberFormat="1" applyFont="1" applyFill="1" applyBorder="1" applyAlignment="1" applyProtection="1">
      <alignment horizontal="left" vertical="center" wrapText="1" indent="1"/>
    </xf>
    <xf numFmtId="164" fontId="4" fillId="0" borderId="1" xfId="0" applyNumberFormat="1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right" vertical="center" wrapText="1" indent="1"/>
    </xf>
    <xf numFmtId="164" fontId="5" fillId="0" borderId="15" xfId="0" applyNumberFormat="1" applyFont="1" applyFill="1" applyBorder="1" applyAlignment="1" applyProtection="1">
      <alignment horizontal="left" vertical="center" wrapText="1" indent="1"/>
    </xf>
    <xf numFmtId="164" fontId="5" fillId="0" borderId="16" xfId="0" applyNumberFormat="1" applyFont="1" applyFill="1" applyBorder="1" applyAlignment="1" applyProtection="1">
      <alignment horizontal="left" vertical="center" wrapText="1" indent="1"/>
    </xf>
    <xf numFmtId="164" fontId="6" fillId="0" borderId="17" xfId="0" applyNumberFormat="1" applyFont="1" applyFill="1" applyBorder="1" applyAlignment="1" applyProtection="1">
      <alignment horizontal="right" vertical="center" wrapText="1" indent="1"/>
    </xf>
    <xf numFmtId="164" fontId="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6" fillId="0" borderId="10" xfId="0" applyNumberFormat="1" applyFont="1" applyFill="1" applyBorder="1" applyAlignment="1" applyProtection="1">
      <alignment horizontal="right" vertical="center" wrapText="1" indent="1"/>
    </xf>
    <xf numFmtId="164" fontId="4" fillId="0" borderId="1" xfId="0" applyNumberFormat="1" applyFont="1" applyFill="1" applyBorder="1" applyAlignment="1" applyProtection="1">
      <alignment horizontal="left" vertical="center" wrapText="1" indent="1"/>
    </xf>
    <xf numFmtId="164" fontId="4" fillId="0" borderId="18" xfId="0" applyNumberFormat="1" applyFont="1" applyFill="1" applyBorder="1" applyAlignment="1" applyProtection="1">
      <alignment horizontal="center" vertical="center" wrapText="1"/>
    </xf>
    <xf numFmtId="164" fontId="4" fillId="0" borderId="19" xfId="0" applyNumberFormat="1" applyFont="1" applyFill="1" applyBorder="1" applyAlignment="1" applyProtection="1">
      <alignment horizontal="center" vertical="center" wrapText="1"/>
    </xf>
    <xf numFmtId="164" fontId="6" fillId="0" borderId="0" xfId="0" applyNumberFormat="1" applyFont="1" applyFill="1" applyAlignment="1" applyProtection="1">
      <alignment horizontal="center" textRotation="180" wrapText="1"/>
    </xf>
    <xf numFmtId="164" fontId="8" fillId="0" borderId="0" xfId="0" applyNumberFormat="1" applyFont="1" applyFill="1" applyAlignment="1" applyProtection="1">
      <alignment horizontal="center" vertical="center" wrapText="1"/>
    </xf>
    <xf numFmtId="164" fontId="5" fillId="0" borderId="0" xfId="0" applyNumberFormat="1" applyFont="1" applyFill="1" applyAlignment="1" applyProtection="1">
      <alignment horizontal="right" vertical="center" wrapText="1"/>
    </xf>
  </cellXfs>
  <cellStyles count="5">
    <cellStyle name="Ezres 2" xfId="1"/>
    <cellStyle name="Ezres 3" xfId="2"/>
    <cellStyle name="Hiperhivatkozás" xfId="3"/>
    <cellStyle name="Már látott hiperhivatkozás" xfId="4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1"/>
  <sheetViews>
    <sheetView tabSelected="1" zoomScaleNormal="100" zoomScaleSheetLayoutView="100" workbookViewId="0">
      <selection activeCell="B4" sqref="B4"/>
    </sheetView>
  </sheetViews>
  <sheetFormatPr defaultColWidth="9.33203125" defaultRowHeight="15.75" x14ac:dyDescent="0.2"/>
  <cols>
    <col min="1" max="1" width="6.83203125" style="1" customWidth="1"/>
    <col min="2" max="2" width="65" style="3" customWidth="1"/>
    <col min="3" max="3" width="31.33203125" style="1" customWidth="1"/>
    <col min="4" max="4" width="64.83203125" style="1" customWidth="1"/>
    <col min="5" max="5" width="31.33203125" style="1" customWidth="1"/>
    <col min="6" max="6" width="21" style="1" customWidth="1"/>
    <col min="7" max="16384" width="9.33203125" style="1"/>
  </cols>
  <sheetData>
    <row r="1" spans="1:6" ht="39.75" customHeight="1" x14ac:dyDescent="0.2">
      <c r="B1" s="35" t="s">
        <v>73</v>
      </c>
      <c r="C1" s="35"/>
      <c r="D1" s="35"/>
      <c r="E1" s="35"/>
      <c r="F1" s="34"/>
    </row>
    <row r="2" spans="1:6" ht="20.25" customHeight="1" x14ac:dyDescent="0.2">
      <c r="B2" s="2"/>
      <c r="C2" s="2"/>
      <c r="D2" s="36" t="s">
        <v>77</v>
      </c>
      <c r="E2" s="36"/>
      <c r="F2" s="34"/>
    </row>
    <row r="3" spans="1:6" ht="16.5" thickBot="1" x14ac:dyDescent="0.25">
      <c r="E3" s="4"/>
      <c r="F3" s="34"/>
    </row>
    <row r="4" spans="1:6" ht="18" customHeight="1" thickBot="1" x14ac:dyDescent="0.25">
      <c r="A4" s="32" t="s">
        <v>69</v>
      </c>
      <c r="B4" s="5" t="s">
        <v>68</v>
      </c>
      <c r="C4" s="6"/>
      <c r="D4" s="5" t="s">
        <v>67</v>
      </c>
      <c r="E4" s="7"/>
      <c r="F4" s="34"/>
    </row>
    <row r="5" spans="1:6" s="2" customFormat="1" ht="35.25" customHeight="1" thickBot="1" x14ac:dyDescent="0.25">
      <c r="A5" s="33"/>
      <c r="B5" s="8" t="s">
        <v>66</v>
      </c>
      <c r="C5" s="9" t="s">
        <v>74</v>
      </c>
      <c r="D5" s="8" t="s">
        <v>66</v>
      </c>
      <c r="E5" s="9" t="s">
        <v>75</v>
      </c>
      <c r="F5" s="34"/>
    </row>
    <row r="6" spans="1:6" s="2" customFormat="1" ht="12" customHeight="1" thickBot="1" x14ac:dyDescent="0.25">
      <c r="A6" s="10" t="s">
        <v>65</v>
      </c>
      <c r="B6" s="8" t="s">
        <v>64</v>
      </c>
      <c r="C6" s="9" t="s">
        <v>63</v>
      </c>
      <c r="D6" s="8" t="s">
        <v>62</v>
      </c>
      <c r="E6" s="9" t="s">
        <v>61</v>
      </c>
      <c r="F6" s="34"/>
    </row>
    <row r="7" spans="1:6" ht="15" customHeight="1" x14ac:dyDescent="0.2">
      <c r="A7" s="11" t="s">
        <v>60</v>
      </c>
      <c r="B7" s="12" t="s">
        <v>59</v>
      </c>
      <c r="C7" s="13">
        <v>217911649</v>
      </c>
      <c r="D7" s="12" t="s">
        <v>58</v>
      </c>
      <c r="E7" s="13">
        <v>181903991</v>
      </c>
      <c r="F7" s="34"/>
    </row>
    <row r="8" spans="1:6" ht="15" customHeight="1" x14ac:dyDescent="0.2">
      <c r="A8" s="14" t="s">
        <v>57</v>
      </c>
      <c r="B8" s="15" t="s">
        <v>72</v>
      </c>
      <c r="C8" s="16">
        <v>36160289</v>
      </c>
      <c r="D8" s="15" t="s">
        <v>56</v>
      </c>
      <c r="E8" s="16">
        <v>32117968</v>
      </c>
      <c r="F8" s="34"/>
    </row>
    <row r="9" spans="1:6" ht="15" customHeight="1" x14ac:dyDescent="0.2">
      <c r="A9" s="14" t="s">
        <v>55</v>
      </c>
      <c r="B9" s="15" t="s">
        <v>54</v>
      </c>
      <c r="C9" s="16"/>
      <c r="D9" s="15" t="s">
        <v>53</v>
      </c>
      <c r="E9" s="16">
        <v>188856492</v>
      </c>
      <c r="F9" s="34"/>
    </row>
    <row r="10" spans="1:6" ht="15" customHeight="1" x14ac:dyDescent="0.2">
      <c r="A10" s="14" t="s">
        <v>52</v>
      </c>
      <c r="B10" s="15" t="s">
        <v>51</v>
      </c>
      <c r="C10" s="16">
        <v>105000000</v>
      </c>
      <c r="D10" s="15" t="s">
        <v>50</v>
      </c>
      <c r="E10" s="16">
        <v>24561000</v>
      </c>
      <c r="F10" s="34"/>
    </row>
    <row r="11" spans="1:6" ht="15" customHeight="1" x14ac:dyDescent="0.2">
      <c r="A11" s="14" t="s">
        <v>49</v>
      </c>
      <c r="B11" s="17" t="s">
        <v>48</v>
      </c>
      <c r="C11" s="16">
        <v>4880000</v>
      </c>
      <c r="D11" s="15" t="s">
        <v>47</v>
      </c>
      <c r="E11" s="16">
        <v>217534379</v>
      </c>
      <c r="F11" s="34"/>
    </row>
    <row r="12" spans="1:6" ht="15" customHeight="1" x14ac:dyDescent="0.2">
      <c r="A12" s="14" t="s">
        <v>46</v>
      </c>
      <c r="B12" s="15" t="s">
        <v>45</v>
      </c>
      <c r="C12" s="18"/>
      <c r="D12" s="15" t="s">
        <v>44</v>
      </c>
      <c r="E12" s="16">
        <v>2500000</v>
      </c>
      <c r="F12" s="34"/>
    </row>
    <row r="13" spans="1:6" ht="15" customHeight="1" x14ac:dyDescent="0.2">
      <c r="A13" s="14" t="s">
        <v>43</v>
      </c>
      <c r="B13" s="15" t="s">
        <v>76</v>
      </c>
      <c r="C13" s="16">
        <v>79608200</v>
      </c>
      <c r="D13" s="19"/>
      <c r="E13" s="16"/>
      <c r="F13" s="34"/>
    </row>
    <row r="14" spans="1:6" ht="15" customHeight="1" x14ac:dyDescent="0.2">
      <c r="A14" s="14" t="s">
        <v>42</v>
      </c>
      <c r="B14" s="19" t="s">
        <v>70</v>
      </c>
      <c r="C14" s="16"/>
      <c r="D14" s="19"/>
      <c r="E14" s="16"/>
      <c r="F14" s="34"/>
    </row>
    <row r="15" spans="1:6" ht="15" customHeight="1" x14ac:dyDescent="0.2">
      <c r="A15" s="14" t="s">
        <v>41</v>
      </c>
      <c r="B15" s="20"/>
      <c r="C15" s="18"/>
      <c r="D15" s="19"/>
      <c r="E15" s="16"/>
      <c r="F15" s="34"/>
    </row>
    <row r="16" spans="1:6" ht="15" customHeight="1" x14ac:dyDescent="0.2">
      <c r="A16" s="14" t="s">
        <v>40</v>
      </c>
      <c r="B16" s="19"/>
      <c r="C16" s="16"/>
      <c r="D16" s="19"/>
      <c r="E16" s="16"/>
      <c r="F16" s="34"/>
    </row>
    <row r="17" spans="1:6" ht="15" customHeight="1" x14ac:dyDescent="0.2">
      <c r="A17" s="14" t="s">
        <v>39</v>
      </c>
      <c r="B17" s="19"/>
      <c r="C17" s="16"/>
      <c r="D17" s="19"/>
      <c r="E17" s="16"/>
      <c r="F17" s="34"/>
    </row>
    <row r="18" spans="1:6" ht="15" customHeight="1" thickBot="1" x14ac:dyDescent="0.25">
      <c r="A18" s="14" t="s">
        <v>38</v>
      </c>
      <c r="B18" s="21"/>
      <c r="C18" s="22"/>
      <c r="D18" s="19"/>
      <c r="E18" s="22"/>
      <c r="F18" s="34"/>
    </row>
    <row r="19" spans="1:6" ht="34.5" customHeight="1" thickBot="1" x14ac:dyDescent="0.25">
      <c r="A19" s="23" t="s">
        <v>37</v>
      </c>
      <c r="B19" s="24" t="s">
        <v>36</v>
      </c>
      <c r="C19" s="25">
        <f>+C7+C8+C10+C11+C13+C14+C15+C16+C17+C18</f>
        <v>443560138</v>
      </c>
      <c r="D19" s="24" t="s">
        <v>35</v>
      </c>
      <c r="E19" s="25">
        <f>SUM(E7:E18)</f>
        <v>647473830</v>
      </c>
      <c r="F19" s="34"/>
    </row>
    <row r="20" spans="1:6" ht="15" customHeight="1" x14ac:dyDescent="0.2">
      <c r="A20" s="26" t="s">
        <v>34</v>
      </c>
      <c r="B20" s="27" t="s">
        <v>33</v>
      </c>
      <c r="C20" s="28">
        <f>SUM(C21:C24)</f>
        <v>215234596</v>
      </c>
      <c r="D20" s="15" t="s">
        <v>32</v>
      </c>
      <c r="E20" s="29"/>
      <c r="F20" s="34"/>
    </row>
    <row r="21" spans="1:6" ht="15" customHeight="1" x14ac:dyDescent="0.2">
      <c r="A21" s="14" t="s">
        <v>31</v>
      </c>
      <c r="B21" s="15" t="s">
        <v>30</v>
      </c>
      <c r="C21" s="16">
        <v>215234596</v>
      </c>
      <c r="D21" s="15" t="s">
        <v>29</v>
      </c>
      <c r="E21" s="16"/>
      <c r="F21" s="34"/>
    </row>
    <row r="22" spans="1:6" ht="15" customHeight="1" x14ac:dyDescent="0.2">
      <c r="A22" s="14" t="s">
        <v>28</v>
      </c>
      <c r="B22" s="15" t="s">
        <v>27</v>
      </c>
      <c r="C22" s="16"/>
      <c r="D22" s="15" t="s">
        <v>26</v>
      </c>
      <c r="E22" s="16"/>
      <c r="F22" s="34"/>
    </row>
    <row r="23" spans="1:6" ht="15" customHeight="1" x14ac:dyDescent="0.2">
      <c r="A23" s="14" t="s">
        <v>25</v>
      </c>
      <c r="B23" s="15" t="s">
        <v>24</v>
      </c>
      <c r="C23" s="16"/>
      <c r="D23" s="15" t="s">
        <v>23</v>
      </c>
      <c r="E23" s="16"/>
      <c r="F23" s="34"/>
    </row>
    <row r="24" spans="1:6" ht="15" customHeight="1" x14ac:dyDescent="0.2">
      <c r="A24" s="14" t="s">
        <v>22</v>
      </c>
      <c r="B24" s="15" t="s">
        <v>21</v>
      </c>
      <c r="C24" s="16"/>
      <c r="D24" s="27" t="s">
        <v>20</v>
      </c>
      <c r="E24" s="16"/>
      <c r="F24" s="34"/>
    </row>
    <row r="25" spans="1:6" ht="15" customHeight="1" x14ac:dyDescent="0.2">
      <c r="A25" s="14" t="s">
        <v>19</v>
      </c>
      <c r="B25" s="15" t="s">
        <v>18</v>
      </c>
      <c r="C25" s="30">
        <f>+C26+C27</f>
        <v>0</v>
      </c>
      <c r="D25" s="15" t="s">
        <v>17</v>
      </c>
      <c r="E25" s="16"/>
      <c r="F25" s="34"/>
    </row>
    <row r="26" spans="1:6" ht="15" customHeight="1" x14ac:dyDescent="0.2">
      <c r="A26" s="26" t="s">
        <v>16</v>
      </c>
      <c r="B26" s="27" t="s">
        <v>15</v>
      </c>
      <c r="C26" s="29"/>
      <c r="D26" s="12" t="s">
        <v>14</v>
      </c>
      <c r="E26" s="29"/>
      <c r="F26" s="34"/>
    </row>
    <row r="27" spans="1:6" ht="15" customHeight="1" thickBot="1" x14ac:dyDescent="0.25">
      <c r="A27" s="14" t="s">
        <v>13</v>
      </c>
      <c r="B27" s="15" t="s">
        <v>12</v>
      </c>
      <c r="C27" s="16"/>
      <c r="D27" s="19" t="s">
        <v>71</v>
      </c>
      <c r="E27" s="16">
        <v>8716466</v>
      </c>
      <c r="F27" s="34"/>
    </row>
    <row r="28" spans="1:6" ht="35.25" customHeight="1" thickBot="1" x14ac:dyDescent="0.25">
      <c r="A28" s="23" t="s">
        <v>11</v>
      </c>
      <c r="B28" s="24" t="s">
        <v>10</v>
      </c>
      <c r="C28" s="25">
        <f>+C20+C25</f>
        <v>215234596</v>
      </c>
      <c r="D28" s="24" t="s">
        <v>9</v>
      </c>
      <c r="E28" s="25">
        <f>SUM(E20:E27)</f>
        <v>8716466</v>
      </c>
      <c r="F28" s="34"/>
    </row>
    <row r="29" spans="1:6" ht="17.25" customHeight="1" thickBot="1" x14ac:dyDescent="0.25">
      <c r="A29" s="23" t="s">
        <v>8</v>
      </c>
      <c r="B29" s="31" t="s">
        <v>7</v>
      </c>
      <c r="C29" s="25">
        <f>+C19+C28</f>
        <v>658794734</v>
      </c>
      <c r="D29" s="31" t="s">
        <v>6</v>
      </c>
      <c r="E29" s="25">
        <f>+E19+E28</f>
        <v>656190296</v>
      </c>
      <c r="F29" s="34"/>
    </row>
    <row r="30" spans="1:6" ht="17.25" customHeight="1" thickBot="1" x14ac:dyDescent="0.25">
      <c r="A30" s="23" t="s">
        <v>5</v>
      </c>
      <c r="B30" s="31" t="s">
        <v>4</v>
      </c>
      <c r="C30" s="25">
        <f>IF(C19-E19&lt;0,E19-C19,"-")</f>
        <v>203913692</v>
      </c>
      <c r="D30" s="31" t="s">
        <v>3</v>
      </c>
      <c r="E30" s="25" t="str">
        <f>IF(C19-E19&gt;0,C19-E19,"-")</f>
        <v>-</v>
      </c>
      <c r="F30" s="34"/>
    </row>
    <row r="31" spans="1:6" ht="17.25" customHeight="1" thickBot="1" x14ac:dyDescent="0.25">
      <c r="A31" s="23" t="s">
        <v>2</v>
      </c>
      <c r="B31" s="31" t="s">
        <v>1</v>
      </c>
      <c r="C31" s="25" t="str">
        <f>IF(C29-E29&lt;0,E29-C29,"-")</f>
        <v>-</v>
      </c>
      <c r="D31" s="31" t="s">
        <v>0</v>
      </c>
      <c r="E31" s="25">
        <f>IF(C29-E29&gt;0,C29-E29,"-")</f>
        <v>2604438</v>
      </c>
      <c r="F31" s="34"/>
    </row>
  </sheetData>
  <mergeCells count="4">
    <mergeCell ref="A4:A5"/>
    <mergeCell ref="F1:F31"/>
    <mergeCell ref="B1:E1"/>
    <mergeCell ref="D2:E2"/>
  </mergeCells>
  <printOptions horizontalCentered="1"/>
  <pageMargins left="0.31496062992125984" right="0.47244094488188981" top="0.9055118110236221" bottom="0.51181102362204722" header="0.6692913385826772" footer="0.27559055118110237"/>
  <pageSetup paperSize="9" scale="70" orientation="landscape" verticalDpi="300" r:id="rId1"/>
  <headerFooter alignWithMargins="0">
    <oddHeader xml:space="preserve">&amp;R&amp;"Times New Roman CE,Félkövér dőlt"&amp;11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2.1.sz.mell  </vt:lpstr>
      <vt:lpstr>'2.1.sz.mell 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jelusics</dc:creator>
  <cp:lastModifiedBy>Schön Helga</cp:lastModifiedBy>
  <cp:lastPrinted>2020-02-14T08:05:43Z</cp:lastPrinted>
  <dcterms:created xsi:type="dcterms:W3CDTF">2015-02-06T16:34:01Z</dcterms:created>
  <dcterms:modified xsi:type="dcterms:W3CDTF">2020-02-14T08:05:50Z</dcterms:modified>
</cp:coreProperties>
</file>